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emchuzhnikova\AppData\Roaming\1C\1cv8\d6fbcf92-de91-44f0-a242-424be1f8b937\a44756ce-917a-4fef-b3a5-0431ceba93ad\App\"/>
    </mc:Choice>
  </mc:AlternateContent>
  <xr:revisionPtr revIDLastSave="0" documentId="13_ncr:1_{9CC69999-0582-49DA-A6B0-E5FE87C5FF7B}" xr6:coauthVersionLast="47" xr6:coauthVersionMax="47" xr10:uidLastSave="{00000000-0000-0000-0000-000000000000}"/>
  <bookViews>
    <workbookView xWindow="25880" yWindow="830" windowWidth="18680" windowHeight="12650" xr2:uid="{00000000-000D-0000-FFFF-FFFF00000000}"/>
  </bookViews>
  <sheets>
    <sheet name="Лист_1" sheetId="1" r:id="rId1"/>
  </sheets>
  <calcPr calcId="191029"/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5" i="1"/>
  <c r="L25" i="1"/>
  <c r="L24" i="1"/>
  <c r="L23" i="1"/>
  <c r="L22" i="1"/>
  <c r="L21" i="1"/>
  <c r="L20" i="1"/>
  <c r="L19" i="1"/>
  <c r="L17" i="1"/>
  <c r="L16" i="1"/>
  <c r="L15" i="1"/>
</calcChain>
</file>

<file path=xl/sharedStrings.xml><?xml version="1.0" encoding="utf-8"?>
<sst xmlns="http://schemas.openxmlformats.org/spreadsheetml/2006/main" count="76" uniqueCount="56">
  <si>
    <t>Согласовываю:</t>
  </si>
  <si>
    <t>Руководитель проекта ООО «ССК»</t>
  </si>
  <si>
    <t>___________________/ Кашлач Алексей Викторович</t>
  </si>
  <si>
    <t>«____» ____________ 2026 года</t>
  </si>
  <si>
    <t>ЗАЯВКА - № 659(В)</t>
  </si>
  <si>
    <t>Объект: Жилой комплекс (ГП-13, ГП-14, ГП-15, ГП-16), расположенный по адресу: Ямало-Ненецкий автономный округ,
г.Салехард, правый берег р. Шайтанка</t>
  </si>
  <si>
    <t>Вид работ: Чистовая отделка</t>
  </si>
  <si>
    <t>п/п</t>
  </si>
  <si>
    <t>Наименование МТР, оборудования</t>
  </si>
  <si>
    <t>Ед. изм.*</t>
  </si>
  <si>
    <t>Количество</t>
  </si>
  <si>
    <t>Срок 
поставки/очередность**</t>
  </si>
  <si>
    <t>Аналог</t>
  </si>
  <si>
    <t>Технические характеристики, параметры, идентификационные номера, коды, завод-изготовитель</t>
  </si>
  <si>
    <t>*</t>
  </si>
  <si>
    <t>столбец "Ед. изм." должен соответствовать единице товара продаваемого поставщиком</t>
  </si>
  <si>
    <t>**</t>
  </si>
  <si>
    <t>сроки поставки согласованы с Отделом комплектации</t>
  </si>
  <si>
    <t>На материалы предоставить паспорта качества и сертификаты.</t>
  </si>
  <si>
    <t>__________/</t>
  </si>
  <si>
    <t>М.А. Жемчужникова</t>
  </si>
  <si>
    <t>28 мая 2026 г.</t>
  </si>
  <si>
    <t>Заявку составил: ведущий инженер ПТО</t>
  </si>
  <si>
    <t>Контактная информация отдела комплектации:
e-mail: omts@ssk-yamal.ru, тел.: 8(3452)66-80-60 доб. 204, 302, 206</t>
  </si>
  <si>
    <t>м2</t>
  </si>
  <si>
    <t>п.м.</t>
  </si>
  <si>
    <t>шт.</t>
  </si>
  <si>
    <t>кг.</t>
  </si>
  <si>
    <t>л.</t>
  </si>
  <si>
    <t>Кнауф-лист ГСП-А 2500х1200х12,5 мм</t>
  </si>
  <si>
    <t>КНАУФ-профиль ПН 50×40 мм</t>
  </si>
  <si>
    <t>КНАУФ-профиль ПС 50×50 мм</t>
  </si>
  <si>
    <t xml:space="preserve">Минеральная звукоизоляция «Акустическая перегородка» («АкустиКНАУФ») </t>
  </si>
  <si>
    <t>Шуруп TN 25</t>
  </si>
  <si>
    <t>Шуруп TN 35</t>
  </si>
  <si>
    <t>Шпаклевка КНАУФ-Фуген</t>
  </si>
  <si>
    <t>Лента армирующая</t>
  </si>
  <si>
    <t>Дюбель-гвоздь 6×40</t>
  </si>
  <si>
    <t>Лента уплотнительная</t>
  </si>
  <si>
    <t>Грунтовка КНАУФ-Тифенгрунд</t>
  </si>
  <si>
    <t>КНАУФ-Сайлентборд 12,5 мм</t>
  </si>
  <si>
    <t xml:space="preserve">КНАУФ-лист Сапфир 12,5 мм </t>
  </si>
  <si>
    <t>КНАУФ-профиль ПП 60×27 мм</t>
  </si>
  <si>
    <t>КНАУФ-профиль ПН 28×27 мм</t>
  </si>
  <si>
    <t>Подвес прямой 60×27 мм</t>
  </si>
  <si>
    <t>Минеральная звукоизоляция «Акустическая перегородка» марки AR/AS производства КНАУФ Инсулейшн</t>
  </si>
  <si>
    <t>Шуруп LN - 9</t>
  </si>
  <si>
    <t>Шуруп XTN 33</t>
  </si>
  <si>
    <t xml:space="preserve">Готовая декоративная акриловая штукатурка короед Bergauf DEKOR PASTA Rall7047 </t>
  </si>
  <si>
    <t>Водно-дисперсионная фактурная краска Finncolor KM-0 Texture, белая</t>
  </si>
  <si>
    <t>Вентиляционная решетки металлическая 2000х1000(h) мм</t>
  </si>
  <si>
    <t>Керамический гранит 60х119,5х0,9 Чеппо ди Гре бежевый светлый матовый обрезной, арт.DD507720R</t>
  </si>
  <si>
    <t>Клей для плитки Бергауф Pro Keramik</t>
  </si>
  <si>
    <t>Затирка Elast premium бежевая</t>
  </si>
  <si>
    <t>Наличие материалов проверить на складах</t>
  </si>
  <si>
    <t>Место проведения работ (блок, секция, этаж и т.д.): ГП-16, ГП-16.1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</si>
</sst>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8"/>
      <name val="Arial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20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7" fillId="2" borderId="8" xfId="0" applyFont="1" applyFill="1" applyBorder="1"/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8" xfId="0" applyFont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0" borderId="8" xfId="0" applyFont="1" applyBorder="1" applyAlignment="1">
      <alignment wrapText="1"/>
    </xf>
    <xf numFmtId="1" fontId="2" fillId="0" borderId="11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49"/>
  <sheetViews>
    <sheetView tabSelected="1" topLeftCell="A6" zoomScale="85" zoomScaleNormal="85" workbookViewId="0">
      <selection activeCell="D16" sqref="D16"/>
    </sheetView>
  </sheetViews>
  <sheetFormatPr defaultColWidth="10.44140625" defaultRowHeight="11.4" customHeight="1" x14ac:dyDescent="0.2"/>
  <cols>
    <col min="1" max="1" width="9.21875" style="1" customWidth="1"/>
    <col min="2" max="2" width="6.21875" style="1" customWidth="1"/>
    <col min="3" max="3" width="58.77734375" style="1" customWidth="1"/>
    <col min="4" max="5" width="17.44140625" style="1" customWidth="1"/>
    <col min="6" max="6" width="34" style="1" customWidth="1"/>
    <col min="7" max="7" width="25.21875" style="1" customWidth="1"/>
    <col min="8" max="8" width="29.21875" style="1" customWidth="1"/>
  </cols>
  <sheetData>
    <row r="1" spans="2:12" s="1" customFormat="1" ht="16" customHeight="1" x14ac:dyDescent="0.2"/>
    <row r="2" spans="2:12" ht="16" customHeight="1" x14ac:dyDescent="0.3">
      <c r="B2" s="2" t="s">
        <v>0</v>
      </c>
    </row>
    <row r="3" spans="2:12" ht="16" customHeight="1" x14ac:dyDescent="0.35">
      <c r="B3" s="3" t="s">
        <v>1</v>
      </c>
    </row>
    <row r="4" spans="2:12" ht="16" customHeight="1" x14ac:dyDescent="0.35">
      <c r="B4" s="3" t="s">
        <v>2</v>
      </c>
    </row>
    <row r="5" spans="2:12" ht="16" customHeight="1" x14ac:dyDescent="0.35">
      <c r="B5" s="3" t="s">
        <v>3</v>
      </c>
    </row>
    <row r="6" spans="2:12" ht="11" customHeight="1" x14ac:dyDescent="0.2"/>
    <row r="7" spans="2:12" ht="11" customHeight="1" x14ac:dyDescent="0.2"/>
    <row r="8" spans="2:12" ht="16" customHeight="1" x14ac:dyDescent="0.3">
      <c r="B8" s="62" t="s">
        <v>4</v>
      </c>
      <c r="C8" s="62"/>
      <c r="D8" s="62"/>
      <c r="E8" s="62"/>
      <c r="F8" s="62"/>
      <c r="G8" s="62"/>
      <c r="H8" s="62"/>
    </row>
    <row r="9" spans="2:12" ht="11" customHeight="1" x14ac:dyDescent="0.2"/>
    <row r="10" spans="2:12" ht="17" customHeight="1" x14ac:dyDescent="0.2">
      <c r="B10" s="63" t="s">
        <v>5</v>
      </c>
      <c r="C10" s="63"/>
      <c r="D10" s="63"/>
      <c r="E10" s="63"/>
      <c r="F10" s="63"/>
      <c r="G10" s="63"/>
      <c r="H10" s="63"/>
    </row>
    <row r="11" spans="2:12" ht="16" customHeight="1" x14ac:dyDescent="0.2">
      <c r="B11" s="64"/>
      <c r="C11" s="64"/>
      <c r="D11" s="64"/>
      <c r="E11" s="64"/>
      <c r="F11" s="64"/>
      <c r="G11" s="64"/>
      <c r="H11" s="64"/>
    </row>
    <row r="12" spans="2:12" ht="16" customHeight="1" x14ac:dyDescent="0.3">
      <c r="B12" s="5" t="s">
        <v>6</v>
      </c>
    </row>
    <row r="13" spans="2:12" ht="16" customHeight="1" x14ac:dyDescent="0.3">
      <c r="B13" s="5" t="s">
        <v>55</v>
      </c>
    </row>
    <row r="14" spans="2:12" ht="103" customHeight="1" x14ac:dyDescent="0.2">
      <c r="B14" s="6" t="s">
        <v>7</v>
      </c>
      <c r="C14" s="7" t="s">
        <v>8</v>
      </c>
      <c r="D14" s="8" t="s">
        <v>9</v>
      </c>
      <c r="E14" s="9" t="s">
        <v>10</v>
      </c>
      <c r="F14" s="10" t="s">
        <v>11</v>
      </c>
      <c r="G14" s="7" t="s">
        <v>12</v>
      </c>
      <c r="H14" s="50" t="s">
        <v>13</v>
      </c>
    </row>
    <row r="15" spans="2:12" s="11" customFormat="1" ht="16" customHeight="1" x14ac:dyDescent="0.35">
      <c r="B15" s="12">
        <v>1</v>
      </c>
      <c r="C15" s="27" t="s">
        <v>29</v>
      </c>
      <c r="D15" s="28" t="s">
        <v>24</v>
      </c>
      <c r="E15" s="51">
        <f>L15*2</f>
        <v>125.2</v>
      </c>
      <c r="F15" s="16">
        <v>46174</v>
      </c>
      <c r="G15" s="46"/>
      <c r="H15" s="52" t="s">
        <v>54</v>
      </c>
      <c r="L15" s="13">
        <f>41.6+21</f>
        <v>62.6</v>
      </c>
    </row>
    <row r="16" spans="2:12" s="11" customFormat="1" ht="16" customHeight="1" x14ac:dyDescent="0.35">
      <c r="B16" s="12">
        <v>2</v>
      </c>
      <c r="C16" s="29" t="s">
        <v>30</v>
      </c>
      <c r="D16" s="28" t="s">
        <v>25</v>
      </c>
      <c r="E16" s="51">
        <f t="shared" ref="E16:E39" si="0">L16*2</f>
        <v>29.4</v>
      </c>
      <c r="F16" s="16">
        <v>46174</v>
      </c>
      <c r="G16" s="46"/>
      <c r="H16" s="52"/>
      <c r="L16" s="13">
        <f>7.3+7.4</f>
        <v>14.7</v>
      </c>
    </row>
    <row r="17" spans="2:12" s="11" customFormat="1" ht="16" customHeight="1" x14ac:dyDescent="0.35">
      <c r="B17" s="12">
        <v>3</v>
      </c>
      <c r="C17" s="29" t="s">
        <v>31</v>
      </c>
      <c r="D17" s="28" t="s">
        <v>25</v>
      </c>
      <c r="E17" s="51">
        <f t="shared" si="0"/>
        <v>83.6</v>
      </c>
      <c r="F17" s="16">
        <v>46174</v>
      </c>
      <c r="G17" s="46"/>
      <c r="H17" s="52"/>
      <c r="L17" s="13">
        <f>20.8+21</f>
        <v>41.8</v>
      </c>
    </row>
    <row r="18" spans="2:12" s="11" customFormat="1" ht="31" x14ac:dyDescent="0.35">
      <c r="B18" s="12">
        <v>4</v>
      </c>
      <c r="C18" s="29" t="s">
        <v>32</v>
      </c>
      <c r="D18" s="28" t="s">
        <v>24</v>
      </c>
      <c r="E18" s="51">
        <f t="shared" si="0"/>
        <v>20.8</v>
      </c>
      <c r="F18" s="16">
        <v>46174</v>
      </c>
      <c r="G18" s="46"/>
      <c r="H18" s="52"/>
      <c r="L18" s="13">
        <v>10.4</v>
      </c>
    </row>
    <row r="19" spans="2:12" s="11" customFormat="1" ht="16" customHeight="1" x14ac:dyDescent="0.35">
      <c r="B19" s="20">
        <v>5</v>
      </c>
      <c r="C19" s="27" t="s">
        <v>33</v>
      </c>
      <c r="D19" s="21" t="s">
        <v>26</v>
      </c>
      <c r="E19" s="13">
        <f t="shared" si="0"/>
        <v>816</v>
      </c>
      <c r="F19" s="16">
        <v>46174</v>
      </c>
      <c r="G19" s="47"/>
      <c r="H19" s="52"/>
      <c r="L19" s="22">
        <f>146+147+115</f>
        <v>408</v>
      </c>
    </row>
    <row r="20" spans="2:12" s="11" customFormat="1" ht="16" customHeight="1" x14ac:dyDescent="0.35">
      <c r="B20" s="20">
        <v>6</v>
      </c>
      <c r="C20" s="29" t="s">
        <v>34</v>
      </c>
      <c r="D20" s="25" t="s">
        <v>26</v>
      </c>
      <c r="E20" s="13">
        <f t="shared" si="0"/>
        <v>1254</v>
      </c>
      <c r="F20" s="16">
        <v>46174</v>
      </c>
      <c r="G20" s="48"/>
      <c r="H20" s="52"/>
      <c r="L20" s="25">
        <f>312+315</f>
        <v>627</v>
      </c>
    </row>
    <row r="21" spans="2:12" s="11" customFormat="1" ht="16" customHeight="1" x14ac:dyDescent="0.2">
      <c r="B21" s="20">
        <v>7</v>
      </c>
      <c r="C21" s="30" t="s">
        <v>35</v>
      </c>
      <c r="D21" s="28" t="s">
        <v>27</v>
      </c>
      <c r="E21" s="51">
        <f t="shared" si="0"/>
        <v>56.8</v>
      </c>
      <c r="F21" s="16">
        <v>46174</v>
      </c>
      <c r="G21" s="48"/>
      <c r="H21" s="52"/>
      <c r="L21" s="25">
        <f>10.4+8.4+9.6</f>
        <v>28.4</v>
      </c>
    </row>
    <row r="22" spans="2:12" s="11" customFormat="1" ht="16" customHeight="1" x14ac:dyDescent="0.2">
      <c r="B22" s="20">
        <v>8</v>
      </c>
      <c r="C22" s="31" t="s">
        <v>36</v>
      </c>
      <c r="D22" s="28" t="s">
        <v>25</v>
      </c>
      <c r="E22" s="13">
        <f t="shared" si="0"/>
        <v>85</v>
      </c>
      <c r="F22" s="16">
        <v>46174</v>
      </c>
      <c r="G22" s="48"/>
      <c r="H22" s="52"/>
      <c r="L22" s="25">
        <f>15.6+12.6+14.3</f>
        <v>42.5</v>
      </c>
    </row>
    <row r="23" spans="2:12" s="11" customFormat="1" ht="16" customHeight="1" x14ac:dyDescent="0.2">
      <c r="B23" s="20">
        <v>9</v>
      </c>
      <c r="C23" s="31" t="s">
        <v>37</v>
      </c>
      <c r="D23" s="25" t="s">
        <v>26</v>
      </c>
      <c r="E23" s="13">
        <f t="shared" si="0"/>
        <v>128</v>
      </c>
      <c r="F23" s="16">
        <v>46174</v>
      </c>
      <c r="G23" s="48"/>
      <c r="H23" s="52"/>
      <c r="L23" s="25">
        <f>17+16+31</f>
        <v>64</v>
      </c>
    </row>
    <row r="24" spans="2:12" s="11" customFormat="1" ht="16" customHeight="1" x14ac:dyDescent="0.2">
      <c r="B24" s="20">
        <v>10</v>
      </c>
      <c r="C24" s="30" t="s">
        <v>38</v>
      </c>
      <c r="D24" s="28" t="s">
        <v>25</v>
      </c>
      <c r="E24" s="51">
        <f t="shared" si="0"/>
        <v>80.800000000000011</v>
      </c>
      <c r="F24" s="16">
        <v>46174</v>
      </c>
      <c r="G24" s="48"/>
      <c r="H24" s="52"/>
      <c r="L24" s="25">
        <f>12.5+12.6+15.3</f>
        <v>40.400000000000006</v>
      </c>
    </row>
    <row r="25" spans="2:12" s="11" customFormat="1" ht="16" customHeight="1" x14ac:dyDescent="0.2">
      <c r="B25" s="20">
        <v>11</v>
      </c>
      <c r="C25" s="31" t="s">
        <v>39</v>
      </c>
      <c r="D25" s="25" t="s">
        <v>28</v>
      </c>
      <c r="E25" s="51">
        <f t="shared" si="0"/>
        <v>12.2</v>
      </c>
      <c r="F25" s="16">
        <v>46174</v>
      </c>
      <c r="G25" s="48"/>
      <c r="H25" s="52"/>
      <c r="L25" s="25">
        <f>2.1+2.1+1.9</f>
        <v>6.1</v>
      </c>
    </row>
    <row r="26" spans="2:12" s="11" customFormat="1" ht="16" customHeight="1" x14ac:dyDescent="0.35">
      <c r="B26" s="20">
        <v>12</v>
      </c>
      <c r="C26" s="32" t="s">
        <v>40</v>
      </c>
      <c r="D26" s="33" t="s">
        <v>24</v>
      </c>
      <c r="E26" s="51">
        <f t="shared" si="0"/>
        <v>38.200000000000003</v>
      </c>
      <c r="F26" s="16">
        <v>46174</v>
      </c>
      <c r="G26" s="48"/>
      <c r="H26" s="52"/>
      <c r="L26" s="34">
        <v>19.100000000000001</v>
      </c>
    </row>
    <row r="27" spans="2:12" s="11" customFormat="1" ht="16" customHeight="1" x14ac:dyDescent="0.35">
      <c r="B27" s="20">
        <v>13</v>
      </c>
      <c r="C27" s="27" t="s">
        <v>41</v>
      </c>
      <c r="D27" s="33" t="s">
        <v>24</v>
      </c>
      <c r="E27" s="51">
        <f t="shared" si="0"/>
        <v>38.200000000000003</v>
      </c>
      <c r="F27" s="16">
        <v>46174</v>
      </c>
      <c r="G27" s="48"/>
      <c r="H27" s="52"/>
      <c r="L27" s="34">
        <v>19.100000000000001</v>
      </c>
    </row>
    <row r="28" spans="2:12" s="11" customFormat="1" ht="16" customHeight="1" x14ac:dyDescent="0.2">
      <c r="B28" s="20">
        <v>14</v>
      </c>
      <c r="C28" s="35" t="s">
        <v>42</v>
      </c>
      <c r="D28" s="28" t="s">
        <v>25</v>
      </c>
      <c r="E28" s="51">
        <f t="shared" si="0"/>
        <v>76.400000000000006</v>
      </c>
      <c r="F28" s="16">
        <v>46174</v>
      </c>
      <c r="G28" s="48"/>
      <c r="H28" s="52"/>
      <c r="L28" s="34">
        <v>38.200000000000003</v>
      </c>
    </row>
    <row r="29" spans="2:12" s="11" customFormat="1" ht="16" customHeight="1" x14ac:dyDescent="0.35">
      <c r="B29" s="20">
        <v>15</v>
      </c>
      <c r="C29" s="29" t="s">
        <v>43</v>
      </c>
      <c r="D29" s="28" t="s">
        <v>25</v>
      </c>
      <c r="E29" s="51">
        <f t="shared" si="0"/>
        <v>26.8</v>
      </c>
      <c r="F29" s="16">
        <v>46174</v>
      </c>
      <c r="G29" s="48"/>
      <c r="H29" s="52"/>
      <c r="L29" s="34">
        <v>13.4</v>
      </c>
    </row>
    <row r="30" spans="2:12" s="11" customFormat="1" ht="16" customHeight="1" x14ac:dyDescent="0.35">
      <c r="B30" s="20">
        <v>16</v>
      </c>
      <c r="C30" s="29" t="s">
        <v>44</v>
      </c>
      <c r="D30" s="28" t="s">
        <v>26</v>
      </c>
      <c r="E30" s="13">
        <f t="shared" si="0"/>
        <v>26</v>
      </c>
      <c r="F30" s="16">
        <v>46174</v>
      </c>
      <c r="G30" s="48"/>
      <c r="H30" s="52"/>
      <c r="L30" s="34">
        <v>13</v>
      </c>
    </row>
    <row r="31" spans="2:12" s="11" customFormat="1" ht="46.5" x14ac:dyDescent="0.2">
      <c r="B31" s="20">
        <v>17</v>
      </c>
      <c r="C31" s="31" t="s">
        <v>45</v>
      </c>
      <c r="D31" s="33" t="s">
        <v>24</v>
      </c>
      <c r="E31" s="51">
        <f t="shared" si="0"/>
        <v>38.200000000000003</v>
      </c>
      <c r="F31" s="16">
        <v>46174</v>
      </c>
      <c r="G31" s="48"/>
      <c r="H31" s="52"/>
      <c r="L31" s="25">
        <v>19.100000000000001</v>
      </c>
    </row>
    <row r="32" spans="2:12" s="11" customFormat="1" ht="16" customHeight="1" x14ac:dyDescent="0.35">
      <c r="B32" s="20">
        <v>18</v>
      </c>
      <c r="C32" s="36" t="s">
        <v>46</v>
      </c>
      <c r="D32" s="28" t="s">
        <v>26</v>
      </c>
      <c r="E32" s="13">
        <f t="shared" si="0"/>
        <v>54</v>
      </c>
      <c r="F32" s="16">
        <v>46174</v>
      </c>
      <c r="G32" s="48"/>
      <c r="H32" s="52"/>
      <c r="L32" s="34">
        <v>27</v>
      </c>
    </row>
    <row r="33" spans="2:12" s="11" customFormat="1" ht="16" customHeight="1" x14ac:dyDescent="0.35">
      <c r="B33" s="20">
        <v>19</v>
      </c>
      <c r="C33" s="36" t="s">
        <v>47</v>
      </c>
      <c r="D33" s="25" t="s">
        <v>26</v>
      </c>
      <c r="E33" s="13">
        <f t="shared" si="0"/>
        <v>536</v>
      </c>
      <c r="F33" s="16">
        <v>46174</v>
      </c>
      <c r="G33" s="48"/>
      <c r="H33" s="52"/>
      <c r="L33" s="34">
        <v>268</v>
      </c>
    </row>
    <row r="34" spans="2:12" s="11" customFormat="1" ht="31" x14ac:dyDescent="0.2">
      <c r="B34" s="37">
        <v>20</v>
      </c>
      <c r="C34" s="38" t="s">
        <v>48</v>
      </c>
      <c r="D34" s="39" t="s">
        <v>27</v>
      </c>
      <c r="E34" s="51">
        <f t="shared" si="0"/>
        <v>59.4</v>
      </c>
      <c r="F34" s="23">
        <v>46174</v>
      </c>
      <c r="G34" s="49"/>
      <c r="H34" s="52"/>
      <c r="L34" s="39">
        <v>29.7</v>
      </c>
    </row>
    <row r="35" spans="2:12" s="11" customFormat="1" ht="31" x14ac:dyDescent="0.2">
      <c r="B35" s="37">
        <v>21</v>
      </c>
      <c r="C35" s="30" t="s">
        <v>49</v>
      </c>
      <c r="D35" s="25" t="s">
        <v>27</v>
      </c>
      <c r="E35" s="13">
        <f t="shared" si="0"/>
        <v>49</v>
      </c>
      <c r="F35" s="23">
        <v>46174</v>
      </c>
      <c r="G35" s="48"/>
      <c r="H35" s="52"/>
      <c r="L35" s="25">
        <v>24.5</v>
      </c>
    </row>
    <row r="36" spans="2:12" s="11" customFormat="1" ht="31" x14ac:dyDescent="0.2">
      <c r="B36" s="37">
        <v>22</v>
      </c>
      <c r="C36" s="30" t="s">
        <v>50</v>
      </c>
      <c r="D36" s="25" t="s">
        <v>26</v>
      </c>
      <c r="E36" s="13">
        <f t="shared" si="0"/>
        <v>2</v>
      </c>
      <c r="F36" s="23">
        <v>46174</v>
      </c>
      <c r="G36" s="48"/>
      <c r="H36" s="52"/>
      <c r="L36" s="25">
        <v>1</v>
      </c>
    </row>
    <row r="37" spans="2:12" s="11" customFormat="1" ht="46.5" x14ac:dyDescent="0.2">
      <c r="B37" s="37">
        <v>23</v>
      </c>
      <c r="C37" s="43" t="s">
        <v>51</v>
      </c>
      <c r="D37" s="42" t="s">
        <v>24</v>
      </c>
      <c r="E37" s="13">
        <f t="shared" si="0"/>
        <v>11</v>
      </c>
      <c r="F37" s="23">
        <v>46174</v>
      </c>
      <c r="G37" s="48"/>
      <c r="H37" s="52"/>
      <c r="L37" s="25">
        <v>5.5</v>
      </c>
    </row>
    <row r="38" spans="2:12" s="11" customFormat="1" ht="16" customHeight="1" x14ac:dyDescent="0.2">
      <c r="B38" s="37">
        <v>24</v>
      </c>
      <c r="C38" s="41" t="s">
        <v>52</v>
      </c>
      <c r="D38" s="42" t="s">
        <v>27</v>
      </c>
      <c r="E38" s="13">
        <f t="shared" si="0"/>
        <v>72</v>
      </c>
      <c r="F38" s="23">
        <v>46174</v>
      </c>
      <c r="G38" s="48"/>
      <c r="H38" s="52"/>
      <c r="L38" s="25">
        <v>36</v>
      </c>
    </row>
    <row r="39" spans="2:12" s="11" customFormat="1" ht="16" customHeight="1" x14ac:dyDescent="0.2">
      <c r="B39" s="24">
        <v>25</v>
      </c>
      <c r="C39" s="40" t="s">
        <v>53</v>
      </c>
      <c r="D39" s="42" t="s">
        <v>27</v>
      </c>
      <c r="E39" s="13">
        <f t="shared" si="0"/>
        <v>4</v>
      </c>
      <c r="F39" s="26">
        <v>46174</v>
      </c>
      <c r="G39" s="48"/>
      <c r="H39" s="52"/>
      <c r="L39" s="25">
        <v>2</v>
      </c>
    </row>
    <row r="40" spans="2:12" s="11" customFormat="1" ht="16" customHeight="1" x14ac:dyDescent="0.2">
      <c r="B40" s="17"/>
      <c r="C40" s="44"/>
      <c r="D40" s="45"/>
      <c r="E40" s="18"/>
      <c r="F40" s="19"/>
      <c r="G40" s="18"/>
      <c r="H40" s="18"/>
    </row>
    <row r="41" spans="2:12" s="1" customFormat="1" ht="15" customHeight="1" x14ac:dyDescent="0.3">
      <c r="B41" s="14" t="s">
        <v>14</v>
      </c>
      <c r="C41" s="5" t="s">
        <v>15</v>
      </c>
    </row>
    <row r="42" spans="2:12" ht="16" customHeight="1" x14ac:dyDescent="0.3">
      <c r="B42" s="4" t="s">
        <v>16</v>
      </c>
      <c r="C42" s="2" t="s">
        <v>17</v>
      </c>
    </row>
    <row r="43" spans="2:12" ht="16" customHeight="1" x14ac:dyDescent="0.2"/>
    <row r="44" spans="2:12" ht="28" customHeight="1" x14ac:dyDescent="0.5">
      <c r="B44" s="15" t="s">
        <v>18</v>
      </c>
    </row>
    <row r="45" spans="2:12" ht="16" customHeight="1" x14ac:dyDescent="0.2"/>
    <row r="46" spans="2:12" ht="11" customHeight="1" x14ac:dyDescent="0.2"/>
    <row r="47" spans="2:12" ht="16" customHeight="1" x14ac:dyDescent="0.2">
      <c r="B47" s="53" t="s">
        <v>22</v>
      </c>
      <c r="C47" s="53"/>
      <c r="D47" s="55" t="s">
        <v>19</v>
      </c>
      <c r="E47" s="57" t="s">
        <v>20</v>
      </c>
      <c r="F47" s="57"/>
      <c r="G47" s="59" t="s">
        <v>21</v>
      </c>
    </row>
    <row r="48" spans="2:12" ht="16" customHeight="1" x14ac:dyDescent="0.2">
      <c r="B48" s="54"/>
      <c r="C48" s="54"/>
      <c r="D48" s="56"/>
      <c r="E48" s="58"/>
      <c r="F48" s="58"/>
      <c r="G48" s="60"/>
    </row>
    <row r="49" spans="2:8" s="1" customFormat="1" ht="27" customHeight="1" x14ac:dyDescent="0.2">
      <c r="B49" s="61" t="s">
        <v>23</v>
      </c>
      <c r="C49" s="61"/>
      <c r="D49" s="61"/>
      <c r="E49" s="61"/>
      <c r="F49" s="61"/>
      <c r="G49" s="61"/>
      <c r="H49" s="61"/>
    </row>
  </sheetData>
  <mergeCells count="8">
    <mergeCell ref="B49:H49"/>
    <mergeCell ref="B8:H8"/>
    <mergeCell ref="B10:H11"/>
    <mergeCell ref="H15:H39"/>
    <mergeCell ref="B47:C48"/>
    <mergeCell ref="D47:D48"/>
    <mergeCell ref="E47:F48"/>
    <mergeCell ref="G47:G48"/>
  </mergeCells>
  <pageMargins left="0" right="0" top="0" bottom="0" header="0" footer="0"/>
  <pageSetup paperSize="9" fitToHeight="0" pageOrder="overThenDown" orientation="landscape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Жемчужникова Мария Андреевна</cp:lastModifiedBy>
  <dcterms:modified xsi:type="dcterms:W3CDTF">2026-05-28T09:22:02Z</dcterms:modified>
</cp:coreProperties>
</file>